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ETTORE I - AFFARI GENERALI\CARTELLA BACKUP\FEBBRAIO 2024\30 ottobre 2023\COMUNE\COMUNE DI FUSCALDO\PNRR\"/>
    </mc:Choice>
  </mc:AlternateContent>
  <xr:revisionPtr revIDLastSave="0" documentId="13_ncr:1_{B5594FDD-E238-4177-AF6B-E289AF540266}" xr6:coauthVersionLast="47" xr6:coauthVersionMax="47" xr10:uidLastSave="{00000000-0000-0000-0000-000000000000}"/>
  <bookViews>
    <workbookView xWindow="735" yWindow="735" windowWidth="27945" windowHeight="14700" xr2:uid="{C33C67A0-34C1-4112-B1B8-62A7752D7111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G19" i="1"/>
  <c r="M11" i="1"/>
  <c r="N11" i="1" s="1"/>
  <c r="N19" i="1" l="1"/>
</calcChain>
</file>

<file path=xl/sharedStrings.xml><?xml version="1.0" encoding="utf-8"?>
<sst xmlns="http://schemas.openxmlformats.org/spreadsheetml/2006/main" count="95" uniqueCount="81">
  <si>
    <t>MISURA</t>
  </si>
  <si>
    <t>TIPOLOGIA</t>
  </si>
  <si>
    <t>CANDIDATURA</t>
  </si>
  <si>
    <t>CUP</t>
  </si>
  <si>
    <t>DECRETO</t>
  </si>
  <si>
    <t>AFFIDAMENTO</t>
  </si>
  <si>
    <t>IMPORTO AFFIDAMENTO</t>
  </si>
  <si>
    <t>1.2</t>
  </si>
  <si>
    <t>1.3.1</t>
  </si>
  <si>
    <t>1.4.1</t>
  </si>
  <si>
    <t>1.4.4</t>
  </si>
  <si>
    <t>1.4.5</t>
  </si>
  <si>
    <t xml:space="preserve">1.4.3 </t>
  </si>
  <si>
    <t>CLOUD PER LE PA</t>
  </si>
  <si>
    <t>PIATTAFORMA DIGITALE NAZIONALE DATI</t>
  </si>
  <si>
    <t>APP IO</t>
  </si>
  <si>
    <t>PAGO PA</t>
  </si>
  <si>
    <t>SPID CIE</t>
  </si>
  <si>
    <t>NOTIFICHE DIGITALI</t>
  </si>
  <si>
    <t>G31C22000490006</t>
  </si>
  <si>
    <t>28-2/2022 PNRR</t>
  </si>
  <si>
    <t>DATA EMISSIONE DECRETO</t>
  </si>
  <si>
    <t>TIM SPA</t>
  </si>
  <si>
    <t>DESCRIZIONE AFFIDAMENTO</t>
  </si>
  <si>
    <t>IMPORTO ASSEGNATO</t>
  </si>
  <si>
    <t>MAGGIOLI</t>
  </si>
  <si>
    <t>INFRASTRUTTURA CLOUD</t>
  </si>
  <si>
    <t>IVA</t>
  </si>
  <si>
    <t>TOTALE AFFIDAMENTO</t>
  </si>
  <si>
    <t>DETERMINA AFFIDAMENTO</t>
  </si>
  <si>
    <t>N°140 del 24/02/2023</t>
  </si>
  <si>
    <t>CIG-SIMOG</t>
  </si>
  <si>
    <t>G31F22000620006</t>
  </si>
  <si>
    <t>32-1/2022 PNRR</t>
  </si>
  <si>
    <t>NUOVO PORTALE ENTE - SERVIZIO AL CITTADINO</t>
  </si>
  <si>
    <t>ESPERIENZA DEL CITTADINO NEI SERVIZI PUBBLICI</t>
  </si>
  <si>
    <t>G51F22004140006</t>
  </si>
  <si>
    <t>152-1/2022 PNRR</t>
  </si>
  <si>
    <t>G31F23000190006</t>
  </si>
  <si>
    <t>129-2/2022 PNRR 2023</t>
  </si>
  <si>
    <t>G31F22000750006</t>
  </si>
  <si>
    <t>G31F22000970006</t>
  </si>
  <si>
    <t>125-3/2022 PNRR 2023</t>
  </si>
  <si>
    <t>G31F22004020006</t>
  </si>
  <si>
    <t>131-2/2022 PNRR</t>
  </si>
  <si>
    <t>TOTALE ASSEGNATO</t>
  </si>
  <si>
    <t>TOTALE AFFIDATO</t>
  </si>
  <si>
    <t>ANPR</t>
  </si>
  <si>
    <t>2.3.2</t>
  </si>
  <si>
    <t>RISORSE IN COMUNE</t>
  </si>
  <si>
    <t>N°707 del 20/09/2023</t>
  </si>
  <si>
    <t>A006B4AA79</t>
  </si>
  <si>
    <t>DATI E INTEROPERABILITA' - PDND</t>
  </si>
  <si>
    <t>STATO COMPLETAMENTO PROCEDURA</t>
  </si>
  <si>
    <t>IN FASE DI COMPLETAMENTO</t>
  </si>
  <si>
    <t>COMPLETATA</t>
  </si>
  <si>
    <t>B2B99D5AA5</t>
  </si>
  <si>
    <t>N°695 del 09/09/2024</t>
  </si>
  <si>
    <t>ADOZIONE APPIO</t>
  </si>
  <si>
    <t>DATA EROGAZIONE FINANZIAMENTO</t>
  </si>
  <si>
    <t>A04102AFAA</t>
  </si>
  <si>
    <t>ADOZIONE PIATTAFORMA PAGOPA</t>
  </si>
  <si>
    <t>N°4 del 08/01/2024</t>
  </si>
  <si>
    <t>127-3/2022-PNRR-2023</t>
  </si>
  <si>
    <t>COMUNE DI FUSCALDO</t>
  </si>
  <si>
    <r>
      <t>Provincia di</t>
    </r>
    <r>
      <rPr>
        <b/>
        <i/>
        <sz val="14"/>
        <color theme="1"/>
        <rFont val="Book Antiqua"/>
        <family val="1"/>
      </rPr>
      <t xml:space="preserve"> </t>
    </r>
    <r>
      <rPr>
        <b/>
        <i/>
        <sz val="14"/>
        <color rgb="FF000000"/>
        <rFont val="Book Antiqua"/>
        <family val="1"/>
      </rPr>
      <t>Cosenza</t>
    </r>
  </si>
  <si>
    <t xml:space="preserve">Misure PNRR Attivate </t>
  </si>
  <si>
    <t>Settore I - Servizi Ammministrativi</t>
  </si>
  <si>
    <t>N°371 del 09/05/2024</t>
  </si>
  <si>
    <t>B19B66CE25</t>
  </si>
  <si>
    <t>ESTENSIONE UTILIZZO DELLE PIATTAFORME NAZIONALI DI IDENTITA' DIGITALE SPID-CIE</t>
  </si>
  <si>
    <t>G51F24008030006</t>
  </si>
  <si>
    <t>138-2/2024 PNRR</t>
  </si>
  <si>
    <t>N°517 del 24/06/2025</t>
  </si>
  <si>
    <t>B7593F138D</t>
  </si>
  <si>
    <t>ESTENSIONE UTILIZZO DELL'ANAGRAFE NAZIONALE DIGITALE (ANPR)</t>
  </si>
  <si>
    <t>SERCOM</t>
  </si>
  <si>
    <t>N°436 del 19/06/2023</t>
  </si>
  <si>
    <t>9884141B2D</t>
  </si>
  <si>
    <t>AFFIDAMENTO SERVIZIO NOTIFICHE DIGITALI</t>
  </si>
  <si>
    <t>IN CORSO DI ATTIVAZIONE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</si>
</sst>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7"/>
      <color rgb="FF000000"/>
      <name val="Book Antiqua"/>
      <family val="1"/>
    </font>
    <font>
      <b/>
      <i/>
      <sz val="14"/>
      <color rgb="FF000000"/>
      <name val="Book Antiqua"/>
      <family val="1"/>
    </font>
    <font>
      <b/>
      <i/>
      <sz val="14"/>
      <color theme="1"/>
      <name val="Book Antiqua"/>
      <family val="1"/>
    </font>
    <font>
      <u/>
      <sz val="16"/>
      <color rgb="FF000000"/>
      <name val="Book Antiqua"/>
      <family val="1"/>
    </font>
    <font>
      <b/>
      <sz val="22"/>
      <color rgb="FF000000"/>
      <name val="Book Antiqua"/>
      <family val="1"/>
    </font>
    <font>
      <sz val="24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44" fontId="2" fillId="9" borderId="15" xfId="1" applyFont="1" applyFill="1" applyBorder="1" applyAlignment="1">
      <alignment horizontal="center" vertical="center" wrapText="1"/>
    </xf>
    <xf numFmtId="44" fontId="2" fillId="9" borderId="16" xfId="1" applyFont="1" applyFill="1" applyBorder="1" applyAlignment="1">
      <alignment horizontal="center" vertical="center" wrapText="1"/>
    </xf>
    <xf numFmtId="44" fontId="2" fillId="9" borderId="17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 wrapText="1"/>
    </xf>
    <xf numFmtId="44" fontId="2" fillId="5" borderId="7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14" fontId="2" fillId="9" borderId="17" xfId="1" applyNumberFormat="1" applyFont="1" applyFill="1" applyBorder="1" applyAlignment="1">
      <alignment horizontal="center" vertical="center" wrapText="1"/>
    </xf>
    <xf numFmtId="44" fontId="3" fillId="10" borderId="16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2" fillId="3" borderId="13" xfId="1" applyFont="1" applyFill="1" applyBorder="1" applyAlignment="1">
      <alignment horizontal="center" vertical="center" wrapText="1"/>
    </xf>
    <xf numFmtId="44" fontId="2" fillId="2" borderId="13" xfId="1" applyFont="1" applyFill="1" applyBorder="1" applyAlignment="1">
      <alignment horizontal="center" vertical="center" wrapText="1"/>
    </xf>
    <xf numFmtId="44" fontId="2" fillId="7" borderId="22" xfId="1" applyFont="1" applyFill="1" applyBorder="1" applyAlignment="1">
      <alignment horizontal="center" vertical="center" wrapText="1"/>
    </xf>
    <xf numFmtId="44" fontId="2" fillId="7" borderId="23" xfId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44" fontId="10" fillId="10" borderId="16" xfId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44" fontId="10" fillId="10" borderId="24" xfId="1" applyFont="1" applyFill="1" applyBorder="1" applyAlignment="1">
      <alignment horizontal="center" vertical="center" wrapText="1"/>
    </xf>
    <xf numFmtId="14" fontId="2" fillId="9" borderId="25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4" fontId="2" fillId="4" borderId="5" xfId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44" fontId="2" fillId="3" borderId="31" xfId="1" applyFont="1" applyFill="1" applyBorder="1" applyAlignment="1">
      <alignment horizontal="center" vertical="center" wrapText="1"/>
    </xf>
    <xf numFmtId="44" fontId="2" fillId="3" borderId="10" xfId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44" fontId="2" fillId="2" borderId="29" xfId="1" applyFont="1" applyFill="1" applyBorder="1" applyAlignment="1">
      <alignment horizontal="center" vertical="center" wrapText="1"/>
    </xf>
    <xf numFmtId="44" fontId="2" fillId="2" borderId="32" xfId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 wrapText="1"/>
    </xf>
    <xf numFmtId="44" fontId="2" fillId="5" borderId="33" xfId="1" applyFont="1" applyFill="1" applyBorder="1" applyAlignment="1">
      <alignment horizontal="center" vertical="center" wrapText="1"/>
    </xf>
    <xf numFmtId="44" fontId="0" fillId="5" borderId="15" xfId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44" fontId="0" fillId="5" borderId="17" xfId="1" applyFont="1" applyFill="1" applyBorder="1" applyAlignment="1">
      <alignment horizontal="center" vertical="center"/>
    </xf>
    <xf numFmtId="44" fontId="0" fillId="5" borderId="19" xfId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/>
    </xf>
    <xf numFmtId="14" fontId="0" fillId="8" borderId="15" xfId="0" applyNumberForma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14" fontId="0" fillId="8" borderId="17" xfId="0" applyNumberForma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44" fontId="2" fillId="3" borderId="20" xfId="1" applyFont="1" applyFill="1" applyBorder="1" applyAlignment="1">
      <alignment horizontal="center" vertical="center" wrapText="1"/>
    </xf>
    <xf numFmtId="44" fontId="2" fillId="2" borderId="31" xfId="1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4" fontId="2" fillId="9" borderId="8" xfId="1" applyFont="1" applyFill="1" applyBorder="1" applyAlignment="1">
      <alignment horizontal="center" vertical="center" wrapText="1"/>
    </xf>
    <xf numFmtId="44" fontId="2" fillId="9" borderId="37" xfId="1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/>
    </xf>
    <xf numFmtId="14" fontId="0" fillId="8" borderId="19" xfId="0" applyNumberForma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44" fontId="2" fillId="5" borderId="34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349251</xdr:colOff>
      <xdr:row>1</xdr:row>
      <xdr:rowOff>74082</xdr:rowOff>
    </xdr:from>
    <xdr:to>
      <xdr:col>6</xdr:col>
      <xdr:colOff>296334</xdr:colOff>
      <xdr:row>6</xdr:row>
      <xdr:rowOff>3422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24CDB8-0406-37AD-8629-3C34FF57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668" y="264582"/>
          <a:ext cx="1005416" cy="1220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B967-EFCC-4A0D-B15D-EC5CCE7FD6DE}">
  <dimension ref="A1:S20"/>
  <sheetViews>
    <sheetView tabSelected="1" zoomScale="90" zoomScaleNormal="90" workbookViewId="0">
      <selection activeCell="D20" sqref="A1:P20"/>
    </sheetView>
  </sheetViews>
  <sheetFormatPr defaultRowHeight="15" x14ac:dyDescent="0.25"/>
  <cols>
    <col min="1" max="1" width="8.28515625" style="1" bestFit="1" customWidth="1"/>
    <col min="2" max="2" width="17.28515625" style="7" customWidth="1"/>
    <col min="3" max="3" width="14.140625" style="1" bestFit="1" customWidth="1"/>
    <col min="4" max="4" width="18.140625" style="1" bestFit="1" customWidth="1"/>
    <col min="5" max="5" width="14.42578125" style="7" customWidth="1"/>
    <col min="6" max="6" width="15.85546875" style="8" bestFit="1" customWidth="1"/>
    <col min="7" max="7" width="16.7109375" style="10" customWidth="1"/>
    <col min="8" max="8" width="14.28515625" style="1" bestFit="1" customWidth="1"/>
    <col min="9" max="9" width="15.140625" style="7" customWidth="1"/>
    <col min="10" max="10" width="12.7109375" style="1" bestFit="1" customWidth="1"/>
    <col min="11" max="11" width="18.28515625" style="8" customWidth="1"/>
    <col min="12" max="14" width="13.5703125" style="10" customWidth="1"/>
    <col min="15" max="16" width="16.85546875" style="10" customWidth="1"/>
    <col min="17" max="17" width="12.7109375" style="3" bestFit="1" customWidth="1"/>
  </cols>
  <sheetData>
    <row r="1" spans="1:19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9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9" ht="27.75" x14ac:dyDescent="0.25">
      <c r="A3" s="52" t="s">
        <v>64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9" ht="18.75" x14ac:dyDescent="0.25">
      <c r="A4" s="34" t="s">
        <v>65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9" ht="18.75" x14ac:dyDescent="0.25">
      <c r="A5" s="2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30"/>
    </row>
    <row r="6" spans="1:19" ht="21" x14ac:dyDescent="0.25">
      <c r="A6" s="37" t="s">
        <v>67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9" ht="21.75" thickBot="1" x14ac:dyDescent="0.3">
      <c r="A7" s="31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32"/>
    </row>
    <row r="8" spans="1:19" ht="15" customHeight="1" x14ac:dyDescent="0.25">
      <c r="A8" s="46" t="s">
        <v>66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9" ht="15.75" customHeight="1" thickBot="1" x14ac:dyDescent="0.3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9" ht="45.75" thickBot="1" x14ac:dyDescent="0.3">
      <c r="A10" s="60" t="s">
        <v>0</v>
      </c>
      <c r="B10" s="61" t="s">
        <v>1</v>
      </c>
      <c r="C10" s="62" t="s">
        <v>2</v>
      </c>
      <c r="D10" s="62" t="s">
        <v>3</v>
      </c>
      <c r="E10" s="61" t="s">
        <v>4</v>
      </c>
      <c r="F10" s="63" t="s">
        <v>21</v>
      </c>
      <c r="G10" s="23" t="s">
        <v>24</v>
      </c>
      <c r="H10" s="66" t="s">
        <v>5</v>
      </c>
      <c r="I10" s="67" t="s">
        <v>29</v>
      </c>
      <c r="J10" s="68" t="s">
        <v>31</v>
      </c>
      <c r="K10" s="67" t="s">
        <v>23</v>
      </c>
      <c r="L10" s="69" t="s">
        <v>6</v>
      </c>
      <c r="M10" s="70" t="s">
        <v>27</v>
      </c>
      <c r="N10" s="24" t="s">
        <v>28</v>
      </c>
      <c r="O10" s="25" t="s">
        <v>53</v>
      </c>
      <c r="P10" s="26" t="s">
        <v>59</v>
      </c>
    </row>
    <row r="11" spans="1:19" ht="45" x14ac:dyDescent="0.25">
      <c r="A11" s="80" t="s">
        <v>7</v>
      </c>
      <c r="B11" s="81" t="s">
        <v>13</v>
      </c>
      <c r="C11" s="82">
        <v>16470</v>
      </c>
      <c r="D11" s="82" t="s">
        <v>19</v>
      </c>
      <c r="E11" s="81" t="s">
        <v>20</v>
      </c>
      <c r="F11" s="83">
        <v>44742</v>
      </c>
      <c r="G11" s="64">
        <v>121992</v>
      </c>
      <c r="H11" s="71" t="s">
        <v>22</v>
      </c>
      <c r="I11" s="72" t="s">
        <v>30</v>
      </c>
      <c r="J11" s="73">
        <v>9646348232</v>
      </c>
      <c r="K11" s="74" t="s">
        <v>26</v>
      </c>
      <c r="L11" s="75">
        <v>42000</v>
      </c>
      <c r="M11" s="76">
        <f t="shared" ref="M11:M18" si="0">L11*22/100</f>
        <v>9240</v>
      </c>
      <c r="N11" s="92">
        <f>L11+M11</f>
        <v>51240</v>
      </c>
      <c r="O11" s="14" t="s">
        <v>54</v>
      </c>
      <c r="P11" s="13"/>
    </row>
    <row r="12" spans="1:19" ht="45" x14ac:dyDescent="0.25">
      <c r="A12" s="84" t="s">
        <v>8</v>
      </c>
      <c r="B12" s="12" t="s">
        <v>14</v>
      </c>
      <c r="C12" s="11">
        <v>68415</v>
      </c>
      <c r="D12" s="11" t="s">
        <v>36</v>
      </c>
      <c r="E12" s="12" t="s">
        <v>37</v>
      </c>
      <c r="F12" s="85">
        <v>44924</v>
      </c>
      <c r="G12" s="65">
        <v>20344</v>
      </c>
      <c r="H12" s="77" t="s">
        <v>25</v>
      </c>
      <c r="I12" s="5" t="s">
        <v>50</v>
      </c>
      <c r="J12" s="4" t="s">
        <v>51</v>
      </c>
      <c r="K12" s="9" t="s">
        <v>52</v>
      </c>
      <c r="L12" s="18">
        <v>10000</v>
      </c>
      <c r="M12" s="78">
        <f t="shared" si="0"/>
        <v>2200</v>
      </c>
      <c r="N12" s="17">
        <f t="shared" ref="N12:N18" si="1">L12+M12</f>
        <v>12200</v>
      </c>
      <c r="O12" s="14" t="s">
        <v>54</v>
      </c>
      <c r="P12" s="15"/>
      <c r="S12" s="22"/>
    </row>
    <row r="13" spans="1:19" ht="45" x14ac:dyDescent="0.25">
      <c r="A13" s="84" t="s">
        <v>9</v>
      </c>
      <c r="B13" s="12" t="s">
        <v>35</v>
      </c>
      <c r="C13" s="11">
        <v>4826</v>
      </c>
      <c r="D13" s="11" t="s">
        <v>32</v>
      </c>
      <c r="E13" s="12" t="s">
        <v>33</v>
      </c>
      <c r="F13" s="85">
        <v>44742</v>
      </c>
      <c r="G13" s="65">
        <v>155234</v>
      </c>
      <c r="H13" s="77" t="s">
        <v>22</v>
      </c>
      <c r="I13" s="5" t="s">
        <v>30</v>
      </c>
      <c r="J13" s="4">
        <v>9646348232</v>
      </c>
      <c r="K13" s="9" t="s">
        <v>34</v>
      </c>
      <c r="L13" s="18">
        <v>80000</v>
      </c>
      <c r="M13" s="78">
        <f t="shared" si="0"/>
        <v>17600</v>
      </c>
      <c r="N13" s="17">
        <f t="shared" si="1"/>
        <v>97600</v>
      </c>
      <c r="O13" s="14" t="s">
        <v>54</v>
      </c>
      <c r="P13" s="15"/>
    </row>
    <row r="14" spans="1:19" ht="30" x14ac:dyDescent="0.25">
      <c r="A14" s="84" t="s">
        <v>12</v>
      </c>
      <c r="B14" s="12" t="s">
        <v>15</v>
      </c>
      <c r="C14" s="11">
        <v>71569</v>
      </c>
      <c r="D14" s="11" t="s">
        <v>38</v>
      </c>
      <c r="E14" s="12" t="s">
        <v>39</v>
      </c>
      <c r="F14" s="85">
        <v>44964</v>
      </c>
      <c r="G14" s="65">
        <v>13720</v>
      </c>
      <c r="H14" s="77" t="s">
        <v>25</v>
      </c>
      <c r="I14" s="5" t="s">
        <v>57</v>
      </c>
      <c r="J14" s="4" t="s">
        <v>56</v>
      </c>
      <c r="K14" s="9" t="s">
        <v>58</v>
      </c>
      <c r="L14" s="18">
        <v>8000</v>
      </c>
      <c r="M14" s="78">
        <f t="shared" si="0"/>
        <v>1760</v>
      </c>
      <c r="N14" s="17">
        <f t="shared" si="1"/>
        <v>9760</v>
      </c>
      <c r="O14" s="21" t="s">
        <v>55</v>
      </c>
      <c r="P14" s="20">
        <v>45849</v>
      </c>
    </row>
    <row r="15" spans="1:19" ht="45" x14ac:dyDescent="0.25">
      <c r="A15" s="84" t="s">
        <v>12</v>
      </c>
      <c r="B15" s="12" t="s">
        <v>16</v>
      </c>
      <c r="C15" s="11">
        <v>78618</v>
      </c>
      <c r="D15" s="11" t="s">
        <v>40</v>
      </c>
      <c r="E15" s="12" t="s">
        <v>63</v>
      </c>
      <c r="F15" s="85">
        <v>45063</v>
      </c>
      <c r="G15" s="65">
        <v>40279</v>
      </c>
      <c r="H15" s="77" t="s">
        <v>25</v>
      </c>
      <c r="I15" s="5" t="s">
        <v>62</v>
      </c>
      <c r="J15" s="4" t="s">
        <v>60</v>
      </c>
      <c r="K15" s="9" t="s">
        <v>61</v>
      </c>
      <c r="L15" s="18">
        <v>17300</v>
      </c>
      <c r="M15" s="78">
        <f t="shared" si="0"/>
        <v>3806</v>
      </c>
      <c r="N15" s="17">
        <f t="shared" si="1"/>
        <v>21106</v>
      </c>
      <c r="O15" s="21" t="s">
        <v>55</v>
      </c>
      <c r="P15" s="20">
        <v>45832</v>
      </c>
    </row>
    <row r="16" spans="1:19" ht="90" x14ac:dyDescent="0.25">
      <c r="A16" s="84" t="s">
        <v>10</v>
      </c>
      <c r="B16" s="12" t="s">
        <v>17</v>
      </c>
      <c r="C16" s="11">
        <v>78617</v>
      </c>
      <c r="D16" s="11" t="s">
        <v>41</v>
      </c>
      <c r="E16" s="12" t="s">
        <v>42</v>
      </c>
      <c r="F16" s="85">
        <v>45033</v>
      </c>
      <c r="G16" s="65">
        <v>14000</v>
      </c>
      <c r="H16" s="77" t="s">
        <v>25</v>
      </c>
      <c r="I16" s="5" t="s">
        <v>68</v>
      </c>
      <c r="J16" s="4" t="s">
        <v>69</v>
      </c>
      <c r="K16" s="9" t="s">
        <v>70</v>
      </c>
      <c r="L16" s="18">
        <v>5000</v>
      </c>
      <c r="M16" s="78">
        <f t="shared" si="0"/>
        <v>1100</v>
      </c>
      <c r="N16" s="17">
        <f t="shared" si="1"/>
        <v>6100</v>
      </c>
      <c r="O16" s="33" t="s">
        <v>55</v>
      </c>
      <c r="P16" s="20">
        <v>45817</v>
      </c>
    </row>
    <row r="17" spans="1:16" ht="75" x14ac:dyDescent="0.25">
      <c r="A17" s="84" t="s">
        <v>10</v>
      </c>
      <c r="B17" s="12" t="s">
        <v>47</v>
      </c>
      <c r="C17" s="11">
        <v>104490</v>
      </c>
      <c r="D17" s="11" t="s">
        <v>71</v>
      </c>
      <c r="E17" s="12" t="s">
        <v>72</v>
      </c>
      <c r="F17" s="85">
        <v>45647</v>
      </c>
      <c r="G17" s="65">
        <v>8979.2000000000007</v>
      </c>
      <c r="H17" s="77" t="s">
        <v>25</v>
      </c>
      <c r="I17" s="5" t="s">
        <v>73</v>
      </c>
      <c r="J17" s="4" t="s">
        <v>74</v>
      </c>
      <c r="K17" s="9" t="s">
        <v>75</v>
      </c>
      <c r="L17" s="18">
        <v>5000</v>
      </c>
      <c r="M17" s="78">
        <f t="shared" si="0"/>
        <v>1100</v>
      </c>
      <c r="N17" s="17">
        <f t="shared" si="1"/>
        <v>6100</v>
      </c>
      <c r="O17" s="14" t="s">
        <v>54</v>
      </c>
      <c r="P17" s="15"/>
    </row>
    <row r="18" spans="1:16" ht="60.75" thickBot="1" x14ac:dyDescent="0.3">
      <c r="A18" s="97" t="s">
        <v>11</v>
      </c>
      <c r="B18" s="98" t="s">
        <v>18</v>
      </c>
      <c r="C18" s="99">
        <v>58514</v>
      </c>
      <c r="D18" s="99" t="s">
        <v>43</v>
      </c>
      <c r="E18" s="98" t="s">
        <v>44</v>
      </c>
      <c r="F18" s="100">
        <v>44888</v>
      </c>
      <c r="G18" s="91">
        <v>32589</v>
      </c>
      <c r="H18" s="101" t="s">
        <v>76</v>
      </c>
      <c r="I18" s="102" t="s">
        <v>77</v>
      </c>
      <c r="J18" s="103" t="s">
        <v>78</v>
      </c>
      <c r="K18" s="104" t="s">
        <v>79</v>
      </c>
      <c r="L18" s="105">
        <v>19656.830000000002</v>
      </c>
      <c r="M18" s="79">
        <f t="shared" si="0"/>
        <v>4324.5025999999998</v>
      </c>
      <c r="N18" s="19">
        <f t="shared" si="1"/>
        <v>23981.332600000002</v>
      </c>
      <c r="O18" s="55" t="s">
        <v>55</v>
      </c>
      <c r="P18" s="56">
        <v>45469</v>
      </c>
    </row>
    <row r="19" spans="1:16" ht="15.75" thickBot="1" x14ac:dyDescent="0.3">
      <c r="A19" s="87" t="s">
        <v>45</v>
      </c>
      <c r="B19" s="88"/>
      <c r="C19" s="88"/>
      <c r="D19" s="88"/>
      <c r="E19" s="88"/>
      <c r="F19" s="86"/>
      <c r="G19" s="23">
        <f>SUM(G11:G18)</f>
        <v>407137.2</v>
      </c>
      <c r="H19" s="89" t="s">
        <v>46</v>
      </c>
      <c r="I19" s="90"/>
      <c r="J19" s="90"/>
      <c r="K19" s="90"/>
      <c r="L19" s="90"/>
      <c r="M19" s="16"/>
      <c r="N19" s="59">
        <f>SUM(N11:N18)</f>
        <v>228087.33259999999</v>
      </c>
      <c r="O19" s="95"/>
      <c r="P19" s="96"/>
    </row>
    <row r="20" spans="1:16" ht="30" x14ac:dyDescent="0.25">
      <c r="A20" s="2" t="s">
        <v>48</v>
      </c>
      <c r="B20" s="6" t="s">
        <v>49</v>
      </c>
      <c r="C20" s="2">
        <v>243</v>
      </c>
      <c r="D20" s="57" t="s">
        <v>80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3"/>
      <c r="P20" s="94"/>
    </row>
  </sheetData>
  <mergeCells count="9">
    <mergeCell ref="O19:P19"/>
    <mergeCell ref="A19:E19"/>
    <mergeCell ref="H19:L19"/>
    <mergeCell ref="A4:P4"/>
    <mergeCell ref="A6:P6"/>
    <mergeCell ref="A1:P2"/>
    <mergeCell ref="A8:P9"/>
    <mergeCell ref="A3:P3"/>
    <mergeCell ref="D20:P20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2025-12-24T10:47:33Z</cp:lastPrinted>
  <dcterms:created xsi:type="dcterms:W3CDTF">2023-06-14T06:28:38Z</dcterms:created>
  <dcterms:modified xsi:type="dcterms:W3CDTF">2025-12-24T10:48:38Z</dcterms:modified>
</cp:coreProperties>
</file>